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Deskardo\info\articles\absolut_links\"/>
    </mc:Choice>
  </mc:AlternateContent>
  <xr:revisionPtr revIDLastSave="0" documentId="8_{1F21CA9C-3FA9-4261-BAB4-C4E6910C9DD0}" xr6:coauthVersionLast="47" xr6:coauthVersionMax="47" xr10:uidLastSave="{00000000-0000-0000-0000-000000000000}"/>
  <bookViews>
    <workbookView xWindow="21315" yWindow="2790" windowWidth="30495" windowHeight="14955" xr2:uid="{00000000-000D-0000-FFFF-FFFF00000000}"/>
  </bookViews>
  <sheets>
    <sheet name="Базовые_Данные" sheetId="1" r:id="rId1"/>
    <sheet name="Категории_Месяцы" sheetId="2" r:id="rId2"/>
    <sheet name="Коэффициенты" sheetId="3" r:id="rId3"/>
    <sheet name="Матриц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B23" i="2"/>
  <c r="B22" i="2"/>
  <c r="B21" i="2"/>
  <c r="B20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C11" i="2"/>
  <c r="D11" i="2"/>
  <c r="E11" i="2"/>
  <c r="F11" i="2"/>
  <c r="G11" i="2"/>
  <c r="H11" i="2"/>
  <c r="I11" i="2"/>
  <c r="J11" i="2"/>
  <c r="K11" i="2"/>
  <c r="L11" i="2"/>
  <c r="M11" i="2"/>
  <c r="B11" i="2"/>
  <c r="F6" i="4"/>
  <c r="E6" i="4"/>
  <c r="D6" i="4"/>
  <c r="C6" i="4"/>
  <c r="B6" i="4"/>
  <c r="F5" i="4"/>
  <c r="E5" i="4"/>
  <c r="D5" i="4"/>
  <c r="C5" i="4"/>
  <c r="B5" i="4"/>
  <c r="F4" i="4"/>
  <c r="E4" i="4"/>
  <c r="D4" i="4"/>
  <c r="C4" i="4"/>
  <c r="B4" i="4"/>
  <c r="F3" i="4"/>
  <c r="E3" i="4"/>
  <c r="D3" i="4"/>
  <c r="C3" i="4"/>
  <c r="B3" i="4"/>
  <c r="F2" i="4"/>
  <c r="E2" i="4"/>
  <c r="D2" i="4"/>
  <c r="C2" i="4"/>
  <c r="B2" i="4"/>
  <c r="D6" i="1"/>
  <c r="E6" i="1" s="1"/>
  <c r="D5" i="1"/>
  <c r="E5" i="1" s="1"/>
  <c r="E4" i="1"/>
  <c r="D4" i="1"/>
  <c r="E3" i="1"/>
  <c r="D3" i="1"/>
  <c r="D2" i="1"/>
  <c r="E2" i="1" s="1"/>
</calcChain>
</file>

<file path=xl/sharedStrings.xml><?xml version="1.0" encoding="utf-8"?>
<sst xmlns="http://schemas.openxmlformats.org/spreadsheetml/2006/main" count="73" uniqueCount="37">
  <si>
    <t>Продукт</t>
  </si>
  <si>
    <t>Цена</t>
  </si>
  <si>
    <t>Количество</t>
  </si>
  <si>
    <t>Сумма</t>
  </si>
  <si>
    <t>Сумма_с_НДС</t>
  </si>
  <si>
    <t>Хлеб</t>
  </si>
  <si>
    <t>Молоко</t>
  </si>
  <si>
    <t>Яблоки</t>
  </si>
  <si>
    <t>Печенье</t>
  </si>
  <si>
    <t>Кофе</t>
  </si>
  <si>
    <t>Статья</t>
  </si>
  <si>
    <t>Еда</t>
  </si>
  <si>
    <t>Транспорт</t>
  </si>
  <si>
    <t>Связь</t>
  </si>
  <si>
    <t>Развлечения</t>
  </si>
  <si>
    <t>Аптека</t>
  </si>
  <si>
    <t>Параметр</t>
  </si>
  <si>
    <t>Значение</t>
  </si>
  <si>
    <t>НДС</t>
  </si>
  <si>
    <t>Маржа</t>
  </si>
  <si>
    <t>Курс_USD</t>
  </si>
  <si>
    <t>Коэффициент_Сезонности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</si>
  <si>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</si>
  <si>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</si>
  <si>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</si>
  <si>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</si>
  <si>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</si>
  <si>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</si>
  <si>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</si>
  <si>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</si>
  <si>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</si>
  <si>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</si>
  <si>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</si>
  <si>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</si>
  <si>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Доля месяца в годовом расходе категории</t>
  </si>
  <si>
    <t>Доля категории в расходах месяца</t>
  </si>
  <si>
    <t>Фактические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</si>
</sst>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3" borderId="2" xfId="0" applyFont="1" applyFill="1" applyBorder="1"/>
    <xf numFmtId="0" fontId="0" fillId="4" borderId="0" xfId="0" applyFont="1" applyFill="1"/>
    <xf numFmtId="0" fontId="0" fillId="0" borderId="0" xfId="0" applyFont="1"/>
    <xf numFmtId="0" fontId="0" fillId="4" borderId="3" xfId="0" applyFont="1" applyFill="1" applyBorder="1"/>
    <xf numFmtId="164" fontId="0" fillId="4" borderId="0" xfId="1" applyNumberFormat="1" applyFont="1" applyFill="1"/>
    <xf numFmtId="164" fontId="0" fillId="0" borderId="0" xfId="1" applyNumberFormat="1" applyFont="1"/>
    <xf numFmtId="164" fontId="0" fillId="4" borderId="3" xfId="1" applyNumberFormat="1" applyFont="1" applyFill="1" applyBorder="1"/>
    <xf numFmtId="165" fontId="0" fillId="4" borderId="0" xfId="2" applyNumberFormat="1" applyFont="1" applyFill="1"/>
    <xf numFmtId="165" fontId="0" fillId="0" borderId="0" xfId="2" applyNumberFormat="1" applyFont="1"/>
    <xf numFmtId="165" fontId="0" fillId="4" borderId="3" xfId="2" applyNumberFormat="1" applyFont="1" applyFill="1" applyBorder="1"/>
    <xf numFmtId="0" fontId="4" fillId="0" borderId="0" xfId="0" applyFo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A53CD0-08C7-49CD-A287-F3D2F7A79691}" name="Таблица1" displayName="Таблица1" ref="A1:E6" totalsRowShown="0">
  <autoFilter ref="A1:E6" xr:uid="{07A53CD0-08C7-49CD-A287-F3D2F7A79691}"/>
  <tableColumns count="5">
    <tableColumn id="1" xr3:uid="{3E7E63AC-ACE2-44A6-95FE-B6D04EC52ECC}" name="Продукт"/>
    <tableColumn id="2" xr3:uid="{22657F9E-DA17-471A-8690-C1472015F0A8}" name="Цена"/>
    <tableColumn id="3" xr3:uid="{AE90BCC4-3B81-46D2-A52F-483194387E81}" name="Количество"/>
    <tableColumn id="4" xr3:uid="{E6FB60DE-CD11-428D-B00C-A64DFE052445}" name="Сумма">
      <calculatedColumnFormula>B2*C2</calculatedColumnFormula>
    </tableColumn>
    <tableColumn id="5" xr3:uid="{F29E7FE3-69BD-4780-A13F-3B9F8B2ED2D1}" name="Сумма_с_НДС">
      <calculatedColumnFormula>D2*Коэффициенты!$B$2</calculatedColumnFormula>
    </tableColumn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6362CA-4390-4910-83E3-47F3397B1460}" name="Таблица3" displayName="Таблица3" ref="A1:B5" totalsRowShown="0">
  <autoFilter ref="A1:B5" xr:uid="{576362CA-4390-4910-83E3-47F3397B1460}"/>
  <tableColumns count="2">
    <tableColumn id="1" xr3:uid="{1F492142-2A1A-4AF3-A337-C9528053D444}" name="Параметр"/>
    <tableColumn id="2" xr3:uid="{9EF2FC5E-4809-45F7-BA61-78AC57BE4F1B}" name="Значение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/>
  </sheetViews>
  <sheetFormatPr defaultRowHeight="15" x14ac:dyDescent="0.25"/>
  <cols>
    <col min="1" max="1" width="10.85546875" customWidth="1"/>
    <col min="2" max="2" width="7.85546875" customWidth="1"/>
    <col min="3" max="3" width="13.7109375" customWidth="1"/>
    <col min="4" max="4" width="9.42578125" customWidth="1"/>
    <col min="5" max="5" width="16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45</v>
      </c>
      <c r="C2">
        <v>2</v>
      </c>
      <c r="D2">
        <f>B2*C2</f>
        <v>90</v>
      </c>
      <c r="E2">
        <f>D2*Коэффициенты!$B$2</f>
        <v>18</v>
      </c>
    </row>
    <row r="3" spans="1:5" x14ac:dyDescent="0.25">
      <c r="A3" t="s">
        <v>6</v>
      </c>
      <c r="B3">
        <v>79</v>
      </c>
      <c r="C3">
        <v>1</v>
      </c>
      <c r="D3">
        <f>B3*C3</f>
        <v>79</v>
      </c>
      <c r="E3">
        <f>D3*Коэффициенты!$B$2</f>
        <v>15.8</v>
      </c>
    </row>
    <row r="4" spans="1:5" x14ac:dyDescent="0.25">
      <c r="A4" t="s">
        <v>7</v>
      </c>
      <c r="B4">
        <v>110</v>
      </c>
      <c r="C4">
        <v>3</v>
      </c>
      <c r="D4">
        <f>B4*C4</f>
        <v>330</v>
      </c>
      <c r="E4">
        <f>D4*Коэффициенты!$B$2</f>
        <v>66</v>
      </c>
    </row>
    <row r="5" spans="1:5" x14ac:dyDescent="0.25">
      <c r="A5" t="s">
        <v>8</v>
      </c>
      <c r="B5">
        <v>65</v>
      </c>
      <c r="C5">
        <v>4</v>
      </c>
      <c r="D5">
        <f>B5*C5</f>
        <v>260</v>
      </c>
      <c r="E5">
        <f>D5*Коэффициенты!$B$2</f>
        <v>52</v>
      </c>
    </row>
    <row r="6" spans="1:5" x14ac:dyDescent="0.25">
      <c r="A6" t="s">
        <v>9</v>
      </c>
      <c r="B6">
        <v>320</v>
      </c>
      <c r="C6">
        <v>1</v>
      </c>
      <c r="D6">
        <f>B6*C6</f>
        <v>320</v>
      </c>
      <c r="E6">
        <f>D6*Коэффициенты!$B$2</f>
        <v>64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workbookViewId="0">
      <selection activeCell="O9" sqref="O9"/>
    </sheetView>
  </sheetViews>
  <sheetFormatPr defaultRowHeight="15" x14ac:dyDescent="0.25"/>
  <cols>
    <col min="1" max="1" width="12.7109375" bestFit="1" customWidth="1"/>
    <col min="2" max="13" width="9.42578125" bestFit="1" customWidth="1"/>
    <col min="14" max="25" width="12" bestFit="1" customWidth="1"/>
  </cols>
  <sheetData>
    <row r="1" spans="1:13" ht="19.5" thickBot="1" x14ac:dyDescent="0.35">
      <c r="A1" s="13" t="s">
        <v>36</v>
      </c>
    </row>
    <row r="2" spans="1:13" ht="15.75" thickBot="1" x14ac:dyDescent="0.3">
      <c r="A2" s="3" t="s">
        <v>10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</row>
    <row r="3" spans="1:13" x14ac:dyDescent="0.25">
      <c r="A3" s="4" t="s">
        <v>11</v>
      </c>
      <c r="B3" s="7">
        <v>39193.21212121212</v>
      </c>
      <c r="C3" s="7">
        <v>45868.505050505053</v>
      </c>
      <c r="D3" s="7">
        <v>40921.15151515152</v>
      </c>
      <c r="E3" s="7">
        <v>28080.484848484848</v>
      </c>
      <c r="F3" s="7">
        <v>37559.090909090904</v>
      </c>
      <c r="G3" s="7">
        <v>26465.747474747473</v>
      </c>
      <c r="H3" s="7">
        <v>35805.42424242424</v>
      </c>
      <c r="I3" s="7">
        <v>29880.484848484848</v>
      </c>
      <c r="J3" s="7">
        <v>28537.797979797982</v>
      </c>
      <c r="K3" s="7">
        <v>31572.484848484848</v>
      </c>
      <c r="L3" s="7">
        <v>23604.040404040403</v>
      </c>
      <c r="M3" s="7">
        <v>24090.222222222223</v>
      </c>
    </row>
    <row r="4" spans="1:13" x14ac:dyDescent="0.25">
      <c r="A4" s="5" t="s">
        <v>12</v>
      </c>
      <c r="B4" s="8">
        <v>11198.060606060606</v>
      </c>
      <c r="C4" s="8">
        <v>7977.1313131313136</v>
      </c>
      <c r="D4" s="8">
        <v>9743.1313131313127</v>
      </c>
      <c r="E4" s="8">
        <v>7020.121212121212</v>
      </c>
      <c r="F4" s="8">
        <v>6677.1717171717173</v>
      </c>
      <c r="G4" s="8">
        <v>6757.212121212121</v>
      </c>
      <c r="H4" s="8">
        <v>9606.3333333333321</v>
      </c>
      <c r="I4" s="8">
        <v>6495.757575757576</v>
      </c>
      <c r="J4" s="8">
        <v>6988.848484848485</v>
      </c>
      <c r="K4" s="8">
        <v>6930.545454545455</v>
      </c>
      <c r="L4" s="8">
        <v>4618.181818181818</v>
      </c>
      <c r="M4" s="8">
        <v>4927.545454545455</v>
      </c>
    </row>
    <row r="5" spans="1:13" x14ac:dyDescent="0.25">
      <c r="A5" s="4" t="s">
        <v>13</v>
      </c>
      <c r="B5" s="7">
        <v>5599.030303030303</v>
      </c>
      <c r="C5" s="7">
        <v>5982.848484848485</v>
      </c>
      <c r="D5" s="7">
        <v>10717.444444444443</v>
      </c>
      <c r="E5" s="7">
        <v>3510.060606060606</v>
      </c>
      <c r="F5" s="7">
        <v>5007.878787878788</v>
      </c>
      <c r="G5" s="7">
        <v>6757.212121212121</v>
      </c>
      <c r="H5" s="7">
        <v>12226.242424242424</v>
      </c>
      <c r="I5" s="7">
        <v>9743.636363636364</v>
      </c>
      <c r="J5" s="7">
        <v>6406.4444444444443</v>
      </c>
      <c r="K5" s="7">
        <v>10010.78787878788</v>
      </c>
      <c r="L5" s="7">
        <v>3078.787878787879</v>
      </c>
      <c r="M5" s="7">
        <v>7117.5656565656573</v>
      </c>
    </row>
    <row r="6" spans="1:13" x14ac:dyDescent="0.25">
      <c r="A6" s="5" t="s">
        <v>14</v>
      </c>
      <c r="B6" s="8">
        <v>13997.575757575758</v>
      </c>
      <c r="C6" s="8">
        <v>15954.262626262627</v>
      </c>
      <c r="D6" s="8">
        <v>16563.323232323233</v>
      </c>
      <c r="E6" s="8">
        <v>9360.1616161616166</v>
      </c>
      <c r="F6" s="8">
        <v>15023.636363636364</v>
      </c>
      <c r="G6" s="8">
        <v>9572.7171717171714</v>
      </c>
      <c r="H6" s="8">
        <v>13099.545454545454</v>
      </c>
      <c r="I6" s="8">
        <v>12341.939393939394</v>
      </c>
      <c r="J6" s="8">
        <v>9318.4646464646466</v>
      </c>
      <c r="K6" s="8">
        <v>14631.151515151514</v>
      </c>
      <c r="L6" s="8">
        <v>9236.363636363636</v>
      </c>
      <c r="M6" s="8">
        <v>8212.575757575758</v>
      </c>
    </row>
    <row r="7" spans="1:13" ht="15.75" thickBot="1" x14ac:dyDescent="0.3">
      <c r="A7" s="6" t="s">
        <v>15</v>
      </c>
      <c r="B7" s="9">
        <v>22396.121212121212</v>
      </c>
      <c r="C7" s="9">
        <v>15954.262626262627</v>
      </c>
      <c r="D7" s="9">
        <v>19486.262626262625</v>
      </c>
      <c r="E7" s="9">
        <v>10530.181818181818</v>
      </c>
      <c r="F7" s="9">
        <v>17527.57575757576</v>
      </c>
      <c r="G7" s="9">
        <v>9009.6161616161626</v>
      </c>
      <c r="H7" s="9">
        <v>15719.454545454546</v>
      </c>
      <c r="I7" s="9">
        <v>12991.515151515152</v>
      </c>
      <c r="J7" s="9">
        <v>9318.4646464646466</v>
      </c>
      <c r="K7" s="9">
        <v>14631.151515151514</v>
      </c>
      <c r="L7" s="9">
        <v>8210.1010101010106</v>
      </c>
      <c r="M7" s="9">
        <v>10950.101010101011</v>
      </c>
    </row>
    <row r="9" spans="1:13" ht="19.5" thickBot="1" x14ac:dyDescent="0.35">
      <c r="A9" s="13" t="s">
        <v>34</v>
      </c>
    </row>
    <row r="10" spans="1:13" ht="15.75" thickBot="1" x14ac:dyDescent="0.3">
      <c r="A10" s="3" t="s">
        <v>10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3" t="s">
        <v>28</v>
      </c>
      <c r="I10" s="3" t="s">
        <v>29</v>
      </c>
      <c r="J10" s="3" t="s">
        <v>30</v>
      </c>
      <c r="K10" s="3" t="s">
        <v>31</v>
      </c>
      <c r="L10" s="3" t="s">
        <v>32</v>
      </c>
      <c r="M10" s="3" t="s">
        <v>33</v>
      </c>
    </row>
    <row r="11" spans="1:13" x14ac:dyDescent="0.25">
      <c r="A11" s="4" t="s">
        <v>11</v>
      </c>
      <c r="B11" s="10">
        <f>B3/SUM($B3:$M3)</f>
        <v>0.10009026915810297</v>
      </c>
      <c r="C11" s="10">
        <f t="shared" ref="C11:M11" si="0">C3/SUM($B3:$M3)</f>
        <v>0.11713740129761203</v>
      </c>
      <c r="D11" s="10">
        <f t="shared" si="0"/>
        <v>0.10450302100128961</v>
      </c>
      <c r="E11" s="10">
        <f t="shared" si="0"/>
        <v>7.1710970713057196E-2</v>
      </c>
      <c r="F11" s="10">
        <f t="shared" si="0"/>
        <v>9.5917106941841135E-2</v>
      </c>
      <c r="G11" s="10">
        <f t="shared" si="0"/>
        <v>6.7587310272642559E-2</v>
      </c>
      <c r="H11" s="10">
        <f t="shared" si="0"/>
        <v>9.1438653679643156E-2</v>
      </c>
      <c r="I11" s="10">
        <f t="shared" si="0"/>
        <v>7.6307748438939935E-2</v>
      </c>
      <c r="J11" s="10">
        <f t="shared" si="0"/>
        <v>7.2878841166264918E-2</v>
      </c>
      <c r="K11" s="10">
        <f t="shared" si="0"/>
        <v>8.0628719501269722E-2</v>
      </c>
      <c r="L11" s="10">
        <f t="shared" si="0"/>
        <v>6.0279181761182882E-2</v>
      </c>
      <c r="M11" s="10">
        <f t="shared" si="0"/>
        <v>6.1520776068153642E-2</v>
      </c>
    </row>
    <row r="12" spans="1:13" x14ac:dyDescent="0.25">
      <c r="A12" s="5" t="s">
        <v>12</v>
      </c>
      <c r="B12" s="11">
        <f t="shared" ref="B12:M12" si="1">B4/SUM($B4:$M4)</f>
        <v>0.12590572879424838</v>
      </c>
      <c r="C12" s="11">
        <f t="shared" si="1"/>
        <v>8.9691114113423814E-2</v>
      </c>
      <c r="D12" s="11">
        <f t="shared" si="1"/>
        <v>0.10954718784553978</v>
      </c>
      <c r="E12" s="11">
        <f t="shared" si="1"/>
        <v>7.8930942466744133E-2</v>
      </c>
      <c r="F12" s="11">
        <f t="shared" si="1"/>
        <v>7.507497957993263E-2</v>
      </c>
      <c r="G12" s="11">
        <f t="shared" si="1"/>
        <v>7.5974916252738195E-2</v>
      </c>
      <c r="H12" s="11">
        <f t="shared" si="1"/>
        <v>0.10800909567494339</v>
      </c>
      <c r="I12" s="11">
        <f t="shared" si="1"/>
        <v>7.3035244263982627E-2</v>
      </c>
      <c r="J12" s="11">
        <f t="shared" si="1"/>
        <v>7.8579326623860996E-2</v>
      </c>
      <c r="K12" s="11">
        <f t="shared" si="1"/>
        <v>7.7923794761741647E-2</v>
      </c>
      <c r="L12" s="11">
        <f t="shared" si="1"/>
        <v>5.1924665169952193E-2</v>
      </c>
      <c r="M12" s="11">
        <f t="shared" si="1"/>
        <v>5.5403004452892111E-2</v>
      </c>
    </row>
    <row r="13" spans="1:13" x14ac:dyDescent="0.25">
      <c r="A13" s="4" t="s">
        <v>13</v>
      </c>
      <c r="B13" s="10">
        <f t="shared" ref="B13:M13" si="2">B5/SUM($B5:$M5)</f>
        <v>6.4985657066725946E-2</v>
      </c>
      <c r="C13" s="10">
        <f t="shared" si="2"/>
        <v>6.9440477882057344E-2</v>
      </c>
      <c r="D13" s="10">
        <f t="shared" si="2"/>
        <v>0.12439299871647512</v>
      </c>
      <c r="E13" s="10">
        <f t="shared" si="2"/>
        <v>4.0739839308500385E-2</v>
      </c>
      <c r="F13" s="10">
        <f t="shared" si="2"/>
        <v>5.8124402963971734E-2</v>
      </c>
      <c r="G13" s="10">
        <f t="shared" si="2"/>
        <v>7.8428200218625982E-2</v>
      </c>
      <c r="H13" s="10">
        <f t="shared" si="2"/>
        <v>0.14190500040095497</v>
      </c>
      <c r="I13" s="10">
        <f t="shared" si="2"/>
        <v>0.11309040620256246</v>
      </c>
      <c r="J13" s="10">
        <f t="shared" si="2"/>
        <v>7.4356983111588823E-2</v>
      </c>
      <c r="K13" s="10">
        <f t="shared" si="2"/>
        <v>0.11619112468574276</v>
      </c>
      <c r="L13" s="10">
        <f t="shared" si="2"/>
        <v>3.5734232973130393E-2</v>
      </c>
      <c r="M13" s="10">
        <f t="shared" si="2"/>
        <v>8.2610676469664135E-2</v>
      </c>
    </row>
    <row r="14" spans="1:13" x14ac:dyDescent="0.25">
      <c r="A14" s="5" t="s">
        <v>14</v>
      </c>
      <c r="B14" s="11">
        <f t="shared" ref="B14:M14" si="3">B6/SUM($B6:$M6)</f>
        <v>9.5020111273695723E-2</v>
      </c>
      <c r="C14" s="11">
        <f t="shared" si="3"/>
        <v>0.10830274015246993</v>
      </c>
      <c r="D14" s="11">
        <f t="shared" si="3"/>
        <v>0.11243724226645073</v>
      </c>
      <c r="E14" s="11">
        <f t="shared" si="3"/>
        <v>6.3539831018674067E-2</v>
      </c>
      <c r="F14" s="11">
        <f t="shared" si="3"/>
        <v>0.10198534544352456</v>
      </c>
      <c r="G14" s="11">
        <f t="shared" si="3"/>
        <v>6.4982727480927538E-2</v>
      </c>
      <c r="H14" s="11">
        <f t="shared" si="3"/>
        <v>8.8923988573669788E-2</v>
      </c>
      <c r="I14" s="11">
        <f t="shared" si="3"/>
        <v>8.3781111447860851E-2</v>
      </c>
      <c r="J14" s="11">
        <f t="shared" si="3"/>
        <v>6.3256778383774942E-2</v>
      </c>
      <c r="K14" s="11">
        <f t="shared" si="3"/>
        <v>9.93210302347938E-2</v>
      </c>
      <c r="L14" s="11">
        <f t="shared" si="3"/>
        <v>6.2699449939865023E-2</v>
      </c>
      <c r="M14" s="11">
        <f t="shared" si="3"/>
        <v>5.5749643784293049E-2</v>
      </c>
    </row>
    <row r="15" spans="1:13" ht="15.75" thickBot="1" x14ac:dyDescent="0.3">
      <c r="A15" s="6" t="s">
        <v>15</v>
      </c>
      <c r="B15" s="12">
        <f t="shared" ref="B15:M15" si="4">B7/SUM($B7:$M7)</f>
        <v>0.13432986650232803</v>
      </c>
      <c r="C15" s="12">
        <f t="shared" si="4"/>
        <v>9.5692193680798385E-2</v>
      </c>
      <c r="D15" s="12">
        <f t="shared" si="4"/>
        <v>0.11687680346177418</v>
      </c>
      <c r="E15" s="12">
        <f t="shared" si="4"/>
        <v>6.3159057967414514E-2</v>
      </c>
      <c r="F15" s="12">
        <f t="shared" si="4"/>
        <v>0.10512878052965281</v>
      </c>
      <c r="G15" s="12">
        <f t="shared" si="4"/>
        <v>5.403884560028635E-2</v>
      </c>
      <c r="H15" s="12">
        <f t="shared" si="4"/>
        <v>9.4283836499218815E-2</v>
      </c>
      <c r="I15" s="12">
        <f t="shared" si="4"/>
        <v>7.7921907969559223E-2</v>
      </c>
      <c r="J15" s="12">
        <f t="shared" si="4"/>
        <v>5.5891290286855085E-2</v>
      </c>
      <c r="K15" s="12">
        <f t="shared" si="4"/>
        <v>8.7756295440208854E-2</v>
      </c>
      <c r="L15" s="12">
        <f t="shared" si="4"/>
        <v>4.9243427565511089E-2</v>
      </c>
      <c r="M15" s="12">
        <f t="shared" si="4"/>
        <v>6.5677694496392658E-2</v>
      </c>
    </row>
    <row r="17" spans="1:13" ht="19.5" thickBot="1" x14ac:dyDescent="0.35">
      <c r="A17" s="13" t="s">
        <v>35</v>
      </c>
    </row>
    <row r="18" spans="1:13" ht="15.75" thickBot="1" x14ac:dyDescent="0.3">
      <c r="A18" s="3" t="s">
        <v>10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26</v>
      </c>
      <c r="G18" s="3" t="s">
        <v>27</v>
      </c>
      <c r="H18" s="3" t="s">
        <v>28</v>
      </c>
      <c r="I18" s="3" t="s">
        <v>29</v>
      </c>
      <c r="J18" s="3" t="s">
        <v>30</v>
      </c>
      <c r="K18" s="3" t="s">
        <v>31</v>
      </c>
      <c r="L18" s="3" t="s">
        <v>32</v>
      </c>
      <c r="M18" s="3" t="s">
        <v>33</v>
      </c>
    </row>
    <row r="19" spans="1:13" x14ac:dyDescent="0.25">
      <c r="A19" s="4" t="s">
        <v>11</v>
      </c>
      <c r="B19" s="10">
        <f>B3/SUM(B$3:B$7)</f>
        <v>0.42424242424242425</v>
      </c>
      <c r="C19" s="10">
        <f t="shared" ref="C19:M19" si="5">C3/SUM(C$3:C$7)</f>
        <v>0.5</v>
      </c>
      <c r="D19" s="10">
        <f t="shared" si="5"/>
        <v>0.42</v>
      </c>
      <c r="E19" s="10">
        <f t="shared" si="5"/>
        <v>0.47999999999999993</v>
      </c>
      <c r="F19" s="10">
        <f t="shared" si="5"/>
        <v>0.45918367346938765</v>
      </c>
      <c r="G19" s="10">
        <f t="shared" si="5"/>
        <v>0.45192307692307687</v>
      </c>
      <c r="H19" s="10">
        <f t="shared" si="5"/>
        <v>0.4141414141414142</v>
      </c>
      <c r="I19" s="10">
        <f t="shared" si="5"/>
        <v>0.41818181818181821</v>
      </c>
      <c r="J19" s="10">
        <f t="shared" si="5"/>
        <v>0.47115384615384609</v>
      </c>
      <c r="K19" s="10">
        <f t="shared" si="5"/>
        <v>0.40594059405940591</v>
      </c>
      <c r="L19" s="10">
        <f t="shared" si="5"/>
        <v>0.48421052631578942</v>
      </c>
      <c r="M19" s="10">
        <f t="shared" si="5"/>
        <v>0.43564356435643559</v>
      </c>
    </row>
    <row r="20" spans="1:13" x14ac:dyDescent="0.25">
      <c r="A20" s="5" t="s">
        <v>12</v>
      </c>
      <c r="B20" s="11">
        <f t="shared" ref="B20:B23" si="6">B4/SUM(B$3:B$7)</f>
        <v>0.12121212121212122</v>
      </c>
      <c r="C20" s="11">
        <f t="shared" ref="C20:M20" si="7">C4/SUM(C$3:C$7)</f>
        <v>8.6956521739130432E-2</v>
      </c>
      <c r="D20" s="11">
        <f t="shared" si="7"/>
        <v>9.9999999999999978E-2</v>
      </c>
      <c r="E20" s="11">
        <f t="shared" si="7"/>
        <v>0.11999999999999998</v>
      </c>
      <c r="F20" s="11">
        <f t="shared" si="7"/>
        <v>8.1632653061224483E-2</v>
      </c>
      <c r="G20" s="11">
        <f t="shared" si="7"/>
        <v>0.11538461538461538</v>
      </c>
      <c r="H20" s="11">
        <f t="shared" si="7"/>
        <v>0.11111111111111112</v>
      </c>
      <c r="I20" s="11">
        <f t="shared" si="7"/>
        <v>9.0909090909090912E-2</v>
      </c>
      <c r="J20" s="11">
        <f t="shared" si="7"/>
        <v>0.11538461538461536</v>
      </c>
      <c r="K20" s="11">
        <f t="shared" si="7"/>
        <v>8.9108910891089105E-2</v>
      </c>
      <c r="L20" s="11">
        <f t="shared" si="7"/>
        <v>9.4736842105263147E-2</v>
      </c>
      <c r="M20" s="11">
        <f t="shared" si="7"/>
        <v>8.9108910891089105E-2</v>
      </c>
    </row>
    <row r="21" spans="1:13" x14ac:dyDescent="0.25">
      <c r="A21" s="4" t="s">
        <v>13</v>
      </c>
      <c r="B21" s="10">
        <f t="shared" si="6"/>
        <v>6.0606060606060608E-2</v>
      </c>
      <c r="C21" s="10">
        <f t="shared" ref="C21:M21" si="8">C5/SUM(C$3:C$7)</f>
        <v>6.5217391304347824E-2</v>
      </c>
      <c r="D21" s="10">
        <f t="shared" si="8"/>
        <v>0.10999999999999997</v>
      </c>
      <c r="E21" s="10">
        <f t="shared" si="8"/>
        <v>5.9999999999999991E-2</v>
      </c>
      <c r="F21" s="10">
        <f t="shared" si="8"/>
        <v>6.1224489795918366E-2</v>
      </c>
      <c r="G21" s="10">
        <f t="shared" si="8"/>
        <v>0.11538461538461538</v>
      </c>
      <c r="H21" s="10">
        <f t="shared" si="8"/>
        <v>0.14141414141414144</v>
      </c>
      <c r="I21" s="10">
        <f t="shared" si="8"/>
        <v>0.13636363636363638</v>
      </c>
      <c r="J21" s="10">
        <f t="shared" si="8"/>
        <v>0.10576923076923075</v>
      </c>
      <c r="K21" s="10">
        <f t="shared" si="8"/>
        <v>0.12871287128712872</v>
      </c>
      <c r="L21" s="10">
        <f t="shared" si="8"/>
        <v>6.3157894736842107E-2</v>
      </c>
      <c r="M21" s="10">
        <f t="shared" si="8"/>
        <v>0.12871287128712872</v>
      </c>
    </row>
    <row r="22" spans="1:13" x14ac:dyDescent="0.25">
      <c r="A22" s="5" t="s">
        <v>14</v>
      </c>
      <c r="B22" s="11">
        <f t="shared" si="6"/>
        <v>0.15151515151515152</v>
      </c>
      <c r="C22" s="11">
        <f t="shared" ref="C22:M22" si="9">C6/SUM(C$3:C$7)</f>
        <v>0.17391304347826086</v>
      </c>
      <c r="D22" s="11">
        <f t="shared" si="9"/>
        <v>0.16999999999999998</v>
      </c>
      <c r="E22" s="11">
        <f t="shared" si="9"/>
        <v>0.16</v>
      </c>
      <c r="F22" s="11">
        <f t="shared" si="9"/>
        <v>0.18367346938775508</v>
      </c>
      <c r="G22" s="11">
        <f t="shared" si="9"/>
        <v>0.16346153846153844</v>
      </c>
      <c r="H22" s="11">
        <f t="shared" si="9"/>
        <v>0.15151515151515155</v>
      </c>
      <c r="I22" s="11">
        <f t="shared" si="9"/>
        <v>0.17272727272727273</v>
      </c>
      <c r="J22" s="11">
        <f t="shared" si="9"/>
        <v>0.15384615384615383</v>
      </c>
      <c r="K22" s="11">
        <f t="shared" si="9"/>
        <v>0.18811881188118809</v>
      </c>
      <c r="L22" s="11">
        <f t="shared" si="9"/>
        <v>0.18947368421052629</v>
      </c>
      <c r="M22" s="11">
        <f t="shared" si="9"/>
        <v>0.14851485148514851</v>
      </c>
    </row>
    <row r="23" spans="1:13" ht="15.75" thickBot="1" x14ac:dyDescent="0.3">
      <c r="A23" s="6" t="s">
        <v>15</v>
      </c>
      <c r="B23" s="12">
        <f t="shared" si="6"/>
        <v>0.24242424242424243</v>
      </c>
      <c r="C23" s="12">
        <f t="shared" ref="C23:M23" si="10">C7/SUM(C$3:C$7)</f>
        <v>0.17391304347826086</v>
      </c>
      <c r="D23" s="12">
        <f t="shared" si="10"/>
        <v>0.19999999999999996</v>
      </c>
      <c r="E23" s="12">
        <f t="shared" si="10"/>
        <v>0.18</v>
      </c>
      <c r="F23" s="12">
        <f t="shared" si="10"/>
        <v>0.2142857142857143</v>
      </c>
      <c r="G23" s="12">
        <f t="shared" si="10"/>
        <v>0.15384615384615385</v>
      </c>
      <c r="H23" s="12">
        <f t="shared" si="10"/>
        <v>0.18181818181818185</v>
      </c>
      <c r="I23" s="12">
        <f t="shared" si="10"/>
        <v>0.18181818181818182</v>
      </c>
      <c r="J23" s="12">
        <f t="shared" si="10"/>
        <v>0.15384615384615383</v>
      </c>
      <c r="K23" s="12">
        <f t="shared" si="10"/>
        <v>0.18811881188118809</v>
      </c>
      <c r="L23" s="12">
        <f t="shared" si="10"/>
        <v>0.16842105263157894</v>
      </c>
      <c r="M23" s="12">
        <f t="shared" si="10"/>
        <v>0.198019801980198</v>
      </c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H33" sqref="H33"/>
    </sheetView>
  </sheetViews>
  <sheetFormatPr defaultRowHeight="15" x14ac:dyDescent="0.25"/>
  <cols>
    <col min="1" max="1" width="12.28515625" customWidth="1"/>
    <col min="2" max="2" width="11.85546875" customWidth="1"/>
  </cols>
  <sheetData>
    <row r="1" spans="1:2" x14ac:dyDescent="0.25">
      <c r="A1" t="s">
        <v>16</v>
      </c>
      <c r="B1" t="s">
        <v>17</v>
      </c>
    </row>
    <row r="2" spans="1:2" x14ac:dyDescent="0.25">
      <c r="A2" t="s">
        <v>18</v>
      </c>
      <c r="B2">
        <v>0.2</v>
      </c>
    </row>
    <row r="3" spans="1:2" x14ac:dyDescent="0.25">
      <c r="A3" t="s">
        <v>19</v>
      </c>
      <c r="B3">
        <v>0.15</v>
      </c>
    </row>
    <row r="4" spans="1:2" x14ac:dyDescent="0.25">
      <c r="A4" t="s">
        <v>20</v>
      </c>
      <c r="B4">
        <v>94.2</v>
      </c>
    </row>
    <row r="5" spans="1:2" x14ac:dyDescent="0.25">
      <c r="A5" t="s">
        <v>21</v>
      </c>
      <c r="B5">
        <v>1.05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workbookViewId="0">
      <selection activeCell="E16" sqref="E16"/>
    </sheetView>
  </sheetViews>
  <sheetFormatPr defaultRowHeight="15" x14ac:dyDescent="0.25"/>
  <sheetData>
    <row r="1" spans="1:6" x14ac:dyDescent="0.25">
      <c r="A1" s="2"/>
      <c r="B1" s="2">
        <v>1</v>
      </c>
      <c r="C1" s="2">
        <v>1.1000000000000001</v>
      </c>
      <c r="D1" s="2">
        <v>1.2</v>
      </c>
      <c r="E1" s="2">
        <v>1.3</v>
      </c>
      <c r="F1" s="2">
        <v>1.4</v>
      </c>
    </row>
    <row r="2" spans="1:6" x14ac:dyDescent="0.25">
      <c r="A2" s="2">
        <v>100</v>
      </c>
      <c r="B2" s="1">
        <f t="shared" ref="B2:F6" si="0">$A2*B$1</f>
        <v>100</v>
      </c>
      <c r="C2" s="1">
        <f t="shared" si="0"/>
        <v>110.00000000000001</v>
      </c>
      <c r="D2" s="1">
        <f t="shared" si="0"/>
        <v>120</v>
      </c>
      <c r="E2" s="1">
        <f t="shared" si="0"/>
        <v>130</v>
      </c>
      <c r="F2" s="1">
        <f t="shared" si="0"/>
        <v>140</v>
      </c>
    </row>
    <row r="3" spans="1:6" x14ac:dyDescent="0.25">
      <c r="A3" s="2">
        <v>200</v>
      </c>
      <c r="B3" s="1">
        <f t="shared" si="0"/>
        <v>200</v>
      </c>
      <c r="C3" s="1">
        <f t="shared" si="0"/>
        <v>220.00000000000003</v>
      </c>
      <c r="D3" s="1">
        <f t="shared" si="0"/>
        <v>240</v>
      </c>
      <c r="E3" s="1">
        <f t="shared" si="0"/>
        <v>260</v>
      </c>
      <c r="F3" s="1">
        <f t="shared" si="0"/>
        <v>280</v>
      </c>
    </row>
    <row r="4" spans="1:6" x14ac:dyDescent="0.25">
      <c r="A4" s="2">
        <v>300</v>
      </c>
      <c r="B4" s="1">
        <f t="shared" si="0"/>
        <v>300</v>
      </c>
      <c r="C4" s="1">
        <f t="shared" si="0"/>
        <v>330</v>
      </c>
      <c r="D4" s="1">
        <f t="shared" si="0"/>
        <v>360</v>
      </c>
      <c r="E4" s="1">
        <f t="shared" si="0"/>
        <v>390</v>
      </c>
      <c r="F4" s="1">
        <f t="shared" si="0"/>
        <v>420</v>
      </c>
    </row>
    <row r="5" spans="1:6" x14ac:dyDescent="0.25">
      <c r="A5" s="2">
        <v>400</v>
      </c>
      <c r="B5" s="1">
        <f t="shared" si="0"/>
        <v>400</v>
      </c>
      <c r="C5" s="1">
        <f t="shared" si="0"/>
        <v>440.00000000000006</v>
      </c>
      <c r="D5" s="1">
        <f t="shared" si="0"/>
        <v>480</v>
      </c>
      <c r="E5" s="1">
        <f t="shared" si="0"/>
        <v>520</v>
      </c>
      <c r="F5" s="1">
        <f t="shared" si="0"/>
        <v>560</v>
      </c>
    </row>
    <row r="6" spans="1:6" x14ac:dyDescent="0.25">
      <c r="A6" s="2">
        <v>500</v>
      </c>
      <c r="B6" s="1">
        <f t="shared" si="0"/>
        <v>500</v>
      </c>
      <c r="C6" s="1">
        <f t="shared" si="0"/>
        <v>550</v>
      </c>
      <c r="D6" s="1">
        <f t="shared" si="0"/>
        <v>600</v>
      </c>
      <c r="E6" s="1">
        <f t="shared" si="0"/>
        <v>650</v>
      </c>
      <c r="F6" s="1">
        <f t="shared" si="0"/>
        <v>700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Базовые_Данные</vt:lpstr>
      <vt:lpstr>Категории_Месяцы</vt:lpstr>
      <vt:lpstr>Коэффициенты</vt:lpstr>
      <vt:lpstr>Матрица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Алексей Калугин</cp:lastModifiedBy>
  <dcterms:created xsi:type="dcterms:W3CDTF">2025-11-15T03:49:45Z</dcterms:created>
  <dcterms:modified xsi:type="dcterms:W3CDTF">2025-11-15T06:57:13Z</dcterms:modified>
</cp:coreProperties>
</file>